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G:\divc\public\KinderMDL\data uit VUmc\Onderzoek\Geurstudies\Neonatologie\eMINDS\Studies\SR Donormelk (Aranka)\"/>
    </mc:Choice>
  </mc:AlternateContent>
  <xr:revisionPtr revIDLastSave="0" documentId="13_ncr:1_{9F1A1EAB-D93A-4FCF-A6A5-C8619DDC7166}" xr6:coauthVersionLast="47" xr6:coauthVersionMax="47" xr10:uidLastSave="{00000000-0000-0000-0000-000000000000}"/>
  <bookViews>
    <workbookView xWindow="-120" yWindow="-120" windowWidth="29040" windowHeight="17640" activeTab="3" xr2:uid="{00000000-000D-0000-FFFF-FFFF00000000}"/>
  </bookViews>
  <sheets>
    <sheet name="MEDLINE" sheetId="2" r:id="rId1"/>
    <sheet name="Embase" sheetId="3" r:id="rId2"/>
    <sheet name="Cochrane" sheetId="4" r:id="rId3"/>
    <sheet name="DeDup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5" l="1"/>
  <c r="C24" i="5" s="1"/>
  <c r="C28" i="5" s="1"/>
  <c r="C21" i="5"/>
  <c r="C22" i="5"/>
  <c r="L6" i="4" l="1"/>
  <c r="L3" i="4"/>
  <c r="L8" i="4" s="1"/>
</calcChain>
</file>

<file path=xl/sharedStrings.xml><?xml version="1.0" encoding="utf-8"?>
<sst xmlns="http://schemas.openxmlformats.org/spreadsheetml/2006/main" count="97" uniqueCount="81">
  <si>
    <t>Date:</t>
  </si>
  <si>
    <t>Source:</t>
  </si>
  <si>
    <t>#</t>
  </si>
  <si>
    <t>Search</t>
  </si>
  <si>
    <t>Results</t>
  </si>
  <si>
    <t>Database</t>
  </si>
  <si>
    <t>MEDLINE</t>
  </si>
  <si>
    <t>Embase</t>
  </si>
  <si>
    <t>Cochrane</t>
  </si>
  <si>
    <t>Total references</t>
  </si>
  <si>
    <t>Duplicates</t>
  </si>
  <si>
    <t>Total references after deduplication</t>
  </si>
  <si>
    <t>#1</t>
  </si>
  <si>
    <t>MeSH descriptor: [Infant, Premature] explode all trees</t>
  </si>
  <si>
    <t>#2</t>
  </si>
  <si>
    <t>(((premature or preterm) NEAR/3 infant*) or neonat*):ab,kw,ti</t>
  </si>
  <si>
    <t>#3</t>
  </si>
  <si>
    <t>#1 or #2</t>
  </si>
  <si>
    <t>#4</t>
  </si>
  <si>
    <t>MeSH descriptor: [Milk, Human] this term only</t>
  </si>
  <si>
    <t>#5</t>
  </si>
  <si>
    <t>MeSH descriptor: [Milk Banks] this term only</t>
  </si>
  <si>
    <t>#6</t>
  </si>
  <si>
    <t>(((human or donor* or breast or bank* or mother*) NEAR/3 milk) or DHM or OMM or MBM or MOM):ab,kw,ti</t>
  </si>
  <si>
    <t>#7</t>
  </si>
  <si>
    <t>#4 or #5 or #6</t>
  </si>
  <si>
    <t>#8</t>
  </si>
  <si>
    <t>#3 and #7</t>
  </si>
  <si>
    <t>#9</t>
  </si>
  <si>
    <t>MeSH descriptor: [Gastrointestinal Microbiome] this term only</t>
  </si>
  <si>
    <t>#10</t>
  </si>
  <si>
    <t>((gastrointestin* or gut or intestinal or f?ecal* or f?eces* or stool) NEAR/3 (microbio* or flora*)):ab,kw,ti</t>
  </si>
  <si>
    <t>#11</t>
  </si>
  <si>
    <t>((alpha or beta) NEAR/3 diversity):ab,kw,ti</t>
  </si>
  <si>
    <t>#12</t>
  </si>
  <si>
    <t>#9 or #10 or #11</t>
  </si>
  <si>
    <t>#13</t>
  </si>
  <si>
    <t>#8 and #12</t>
  </si>
  <si>
    <t>#14</t>
  </si>
  <si>
    <t>#13 in Cochrane Reviews</t>
  </si>
  <si>
    <t>#15</t>
  </si>
  <si>
    <t>#13 in Trials</t>
  </si>
  <si>
    <t>Cochrane Database of Systematic Reviews</t>
  </si>
  <si>
    <t>Issue 1 of 12, January 2024</t>
  </si>
  <si>
    <t>Cochrane Central Register of Controlled Trials</t>
  </si>
  <si>
    <t xml:space="preserve"> +</t>
  </si>
  <si>
    <t>Embase Classic+Embase &lt;1947 to 2024 January 12&gt;</t>
  </si>
  <si>
    <t>prematurity/</t>
  </si>
  <si>
    <t>prematurity.ab,kw,ti.</t>
  </si>
  <si>
    <t>(((premature or preterm) adj3 infant*) or neonat*).ab,kw,ti.</t>
  </si>
  <si>
    <t>or/1-3 [Premature infant]</t>
  </si>
  <si>
    <t>breast milk/ or donor milk/ or milk bank/</t>
  </si>
  <si>
    <t>(((human or donor* or breast or bank* or mother*) adj3 milk) or DHM or OMM or MBM or MOM).ab,kw,ti.</t>
  </si>
  <si>
    <t>or/5-6 [Milk]</t>
  </si>
  <si>
    <t>and/4,7 [Premature infant &amp; Milk]</t>
  </si>
  <si>
    <t>exp intestine flora/</t>
  </si>
  <si>
    <t>((gastrointestin* or gut or intestinal or f?ecal* or f?eces* or stool) adj3 (microbio* or flora*)).ab,kw,ti.</t>
  </si>
  <si>
    <t>((alpha or beta) adj3 diversity).ab,kw,ti.</t>
  </si>
  <si>
    <t>or/9-11 [Gastrointestinal microbiome]</t>
  </si>
  <si>
    <t>and/8,12 [Premature infant &amp; Milk &amp; Gastrointestinal microbiome]</t>
  </si>
  <si>
    <t>Ovid MEDLINE(R) ALL &lt;1946 to January 12, 2024&gt;</t>
  </si>
  <si>
    <t>exp Infant, Premature/</t>
  </si>
  <si>
    <t>(((premature or preterm) adj3 infant*) or neonat*).ab,kf,ti.</t>
  </si>
  <si>
    <t>or/1-2 [Premature infant]</t>
  </si>
  <si>
    <t>Milk, Human/ or Milk Banks/</t>
  </si>
  <si>
    <t>(((human or donor* or breast or bank* or mother*) adj3 milk) or DHM or OMM or MBM or MOM).ab,kf,ti.</t>
  </si>
  <si>
    <t>or/4-5 [Milk]</t>
  </si>
  <si>
    <t>and/3,6 [Premature infant &amp; Milk]</t>
  </si>
  <si>
    <t>Gastrointestinal Microbiome/</t>
  </si>
  <si>
    <t>((gastrointestin* or gut or intestinal or f?ecal* or f?eces* or stool) adj3 (microbio* or flora*)).ab,kf,ti.</t>
  </si>
  <si>
    <t>((alpha or beta) adj3 diversity).ab,kf,ti.</t>
  </si>
  <si>
    <t>or/8-10 [Gastrointestinal microbiome]</t>
  </si>
  <si>
    <t>and/7,11 [Premature infant &amp; Milk &amp; Gastrointestinal microbiome]</t>
  </si>
  <si>
    <t xml:space="preserve"> -</t>
  </si>
  <si>
    <t>DedupEndNote</t>
  </si>
  <si>
    <t>(exp animal/ not human/) or animal disease/ or exp experimental animal/ or exp animal experiment/ or exp animal model/ or exp domestic cattle/ or exp rodent/ or ((animal adj3 (model* or experiment*)) or canine or dog or dogs or beagle* or feline or cat or cats or rodent* or rabbit* or mice or mouse or murine* or rat or rats).ti. [animal filter]</t>
  </si>
  <si>
    <t>13 not 14 [Animals excluded]</t>
  </si>
  <si>
    <t>limit 15 to conference abstracts</t>
  </si>
  <si>
    <t>15 not 16 [Conference abstracts excluded]</t>
  </si>
  <si>
    <t>(exp animal/ not human/) or disease models, animal/ or exp animals, laboratory/ or exp rodentia/ or cattle/ or exp animals, genetically modified/ or ((animal adj3 (model* or experiment*)) or canine or dog or dogs or beagle* or feline or cat or cats or rodent* or rabbit* or mice or mouse or murine* or rat or rats).ab,kf,ti. [animal filter]</t>
  </si>
  <si>
    <t>12 not 13 [Animals excluded]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</si>
</sst>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14" fontId="0" fillId="0" borderId="0" xfId="0" applyNumberFormat="1"/>
    <xf numFmtId="0" fontId="0" fillId="0" borderId="0" xfId="0" applyAlignment="1">
      <alignment wrapText="1"/>
    </xf>
    <xf numFmtId="0" fontId="0" fillId="0" borderId="1" xfId="0" applyBorder="1"/>
    <xf numFmtId="0" fontId="1" fillId="2" borderId="0" xfId="0" applyFont="1" applyFill="1"/>
    <xf numFmtId="0" fontId="0" fillId="0" borderId="0" xfId="0" applyFont="1"/>
    <xf numFmtId="0" fontId="3" fillId="0" borderId="0" xfId="1"/>
    <xf numFmtId="0" fontId="0" fillId="0" borderId="0" xfId="0" applyFont="1" applyFill="1"/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237540</xdr:colOff>
      <xdr:row>14</xdr:row>
      <xdr:rowOff>9525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781215" cy="2676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dedupendnote.n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7"/>
  <sheetViews>
    <sheetView workbookViewId="0">
      <selection activeCell="D1" sqref="D1:E1"/>
    </sheetView>
  </sheetViews>
  <sheetFormatPr defaultRowHeight="15" x14ac:dyDescent="0.25"/>
  <cols>
    <col min="2" max="2" width="75.28515625" customWidth="1"/>
    <col min="14" max="14" width="10.42578125" bestFit="1" customWidth="1"/>
  </cols>
  <sheetData>
    <row r="1" spans="1:5" x14ac:dyDescent="0.25">
      <c r="A1" s="1" t="s">
        <v>1</v>
      </c>
      <c r="B1" t="s">
        <v>60</v>
      </c>
      <c r="D1" s="2" t="s">
        <v>0</v>
      </c>
      <c r="E1" s="3">
        <v>45306</v>
      </c>
    </row>
    <row r="3" spans="1:5" x14ac:dyDescent="0.25">
      <c r="A3" s="1" t="s">
        <v>2</v>
      </c>
      <c r="B3" s="1" t="s">
        <v>3</v>
      </c>
      <c r="C3" s="1" t="s">
        <v>4</v>
      </c>
    </row>
    <row r="4" spans="1:5" x14ac:dyDescent="0.25">
      <c r="A4">
        <v>1</v>
      </c>
      <c r="B4" s="4" t="s">
        <v>61</v>
      </c>
      <c r="C4">
        <v>66046</v>
      </c>
    </row>
    <row r="5" spans="1:5" x14ac:dyDescent="0.25">
      <c r="A5">
        <v>2</v>
      </c>
      <c r="B5" s="4" t="s">
        <v>62</v>
      </c>
      <c r="C5">
        <v>356045</v>
      </c>
    </row>
    <row r="6" spans="1:5" x14ac:dyDescent="0.25">
      <c r="A6">
        <v>3</v>
      </c>
      <c r="B6" s="4" t="s">
        <v>63</v>
      </c>
      <c r="C6">
        <v>374060</v>
      </c>
    </row>
    <row r="7" spans="1:5" x14ac:dyDescent="0.25">
      <c r="A7">
        <v>4</v>
      </c>
      <c r="B7" s="4" t="s">
        <v>64</v>
      </c>
      <c r="C7">
        <v>23155</v>
      </c>
    </row>
    <row r="8" spans="1:5" ht="30" x14ac:dyDescent="0.25">
      <c r="A8">
        <v>5</v>
      </c>
      <c r="B8" s="4" t="s">
        <v>65</v>
      </c>
      <c r="C8">
        <v>37634</v>
      </c>
    </row>
    <row r="9" spans="1:5" x14ac:dyDescent="0.25">
      <c r="A9">
        <v>6</v>
      </c>
      <c r="B9" s="4" t="s">
        <v>66</v>
      </c>
      <c r="C9">
        <v>43401</v>
      </c>
    </row>
    <row r="10" spans="1:5" x14ac:dyDescent="0.25">
      <c r="A10">
        <v>7</v>
      </c>
      <c r="B10" s="4" t="s">
        <v>67</v>
      </c>
      <c r="C10">
        <v>8396</v>
      </c>
    </row>
    <row r="11" spans="1:5" x14ac:dyDescent="0.25">
      <c r="A11">
        <v>8</v>
      </c>
      <c r="B11" s="4" t="s">
        <v>68</v>
      </c>
      <c r="C11">
        <v>41023</v>
      </c>
    </row>
    <row r="12" spans="1:5" ht="30" x14ac:dyDescent="0.25">
      <c r="A12">
        <v>9</v>
      </c>
      <c r="B12" s="4" t="s">
        <v>69</v>
      </c>
      <c r="C12">
        <v>83556</v>
      </c>
    </row>
    <row r="13" spans="1:5" x14ac:dyDescent="0.25">
      <c r="A13">
        <v>10</v>
      </c>
      <c r="B13" s="4" t="s">
        <v>70</v>
      </c>
      <c r="C13">
        <v>12561</v>
      </c>
    </row>
    <row r="14" spans="1:5" x14ac:dyDescent="0.25">
      <c r="A14">
        <v>11</v>
      </c>
      <c r="B14" s="4" t="s">
        <v>71</v>
      </c>
      <c r="C14">
        <v>98325</v>
      </c>
    </row>
    <row r="15" spans="1:5" x14ac:dyDescent="0.25">
      <c r="A15">
        <v>12</v>
      </c>
      <c r="B15" s="4" t="s">
        <v>72</v>
      </c>
      <c r="C15">
        <v>435</v>
      </c>
    </row>
    <row r="16" spans="1:5" ht="75" x14ac:dyDescent="0.25">
      <c r="A16">
        <v>13</v>
      </c>
      <c r="B16" s="4" t="s">
        <v>79</v>
      </c>
      <c r="C16">
        <v>6782612</v>
      </c>
    </row>
    <row r="17" spans="1:3" x14ac:dyDescent="0.25">
      <c r="A17">
        <v>14</v>
      </c>
      <c r="B17" s="4" t="s">
        <v>80</v>
      </c>
      <c r="C17" s="6">
        <v>356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0"/>
  <sheetViews>
    <sheetView workbookViewId="0">
      <selection activeCell="M1" sqref="M1:N1"/>
    </sheetView>
  </sheetViews>
  <sheetFormatPr defaultRowHeight="15" x14ac:dyDescent="0.25"/>
  <cols>
    <col min="2" max="2" width="82.28515625" customWidth="1"/>
    <col min="14" max="14" width="10.42578125" bestFit="1" customWidth="1"/>
  </cols>
  <sheetData>
    <row r="1" spans="1:14" x14ac:dyDescent="0.25">
      <c r="A1" s="2" t="s">
        <v>1</v>
      </c>
      <c r="B1" t="s">
        <v>46</v>
      </c>
      <c r="D1" s="2" t="s">
        <v>0</v>
      </c>
      <c r="E1" s="3">
        <v>45306</v>
      </c>
      <c r="M1" s="2"/>
      <c r="N1" s="3"/>
    </row>
    <row r="3" spans="1:14" x14ac:dyDescent="0.25">
      <c r="A3" s="2" t="s">
        <v>2</v>
      </c>
      <c r="B3" s="2" t="s">
        <v>3</v>
      </c>
      <c r="C3" s="2" t="s">
        <v>4</v>
      </c>
    </row>
    <row r="4" spans="1:14" x14ac:dyDescent="0.25">
      <c r="A4">
        <v>1</v>
      </c>
      <c r="B4" s="4" t="s">
        <v>47</v>
      </c>
      <c r="C4">
        <v>143787</v>
      </c>
    </row>
    <row r="5" spans="1:14" x14ac:dyDescent="0.25">
      <c r="A5">
        <v>2</v>
      </c>
      <c r="B5" s="4" t="s">
        <v>48</v>
      </c>
      <c r="C5">
        <v>42704</v>
      </c>
    </row>
    <row r="6" spans="1:14" x14ac:dyDescent="0.25">
      <c r="A6">
        <v>3</v>
      </c>
      <c r="B6" s="4" t="s">
        <v>49</v>
      </c>
      <c r="C6">
        <v>485366</v>
      </c>
    </row>
    <row r="7" spans="1:14" x14ac:dyDescent="0.25">
      <c r="A7">
        <v>4</v>
      </c>
      <c r="B7" s="4" t="s">
        <v>50</v>
      </c>
      <c r="C7">
        <v>549999</v>
      </c>
    </row>
    <row r="8" spans="1:14" x14ac:dyDescent="0.25">
      <c r="A8">
        <v>5</v>
      </c>
      <c r="B8" s="4" t="s">
        <v>51</v>
      </c>
      <c r="C8">
        <v>37824</v>
      </c>
    </row>
    <row r="9" spans="1:14" ht="30" x14ac:dyDescent="0.25">
      <c r="A9">
        <v>6</v>
      </c>
      <c r="B9" s="4" t="s">
        <v>52</v>
      </c>
      <c r="C9">
        <v>47241</v>
      </c>
    </row>
    <row r="10" spans="1:14" x14ac:dyDescent="0.25">
      <c r="A10">
        <v>7</v>
      </c>
      <c r="B10" s="4" t="s">
        <v>53</v>
      </c>
      <c r="C10">
        <v>58503</v>
      </c>
    </row>
    <row r="11" spans="1:14" x14ac:dyDescent="0.25">
      <c r="A11">
        <v>8</v>
      </c>
      <c r="B11" s="4" t="s">
        <v>54</v>
      </c>
      <c r="C11">
        <v>12747</v>
      </c>
    </row>
    <row r="12" spans="1:14" x14ac:dyDescent="0.25">
      <c r="A12">
        <v>9</v>
      </c>
      <c r="B12" s="4" t="s">
        <v>55</v>
      </c>
      <c r="C12">
        <v>107151</v>
      </c>
    </row>
    <row r="13" spans="1:14" ht="30" x14ac:dyDescent="0.25">
      <c r="A13">
        <v>10</v>
      </c>
      <c r="B13" s="4" t="s">
        <v>56</v>
      </c>
      <c r="C13">
        <v>102617</v>
      </c>
    </row>
    <row r="14" spans="1:14" x14ac:dyDescent="0.25">
      <c r="A14">
        <v>11</v>
      </c>
      <c r="B14" s="4" t="s">
        <v>57</v>
      </c>
      <c r="C14" s="9">
        <v>14520</v>
      </c>
    </row>
    <row r="15" spans="1:14" x14ac:dyDescent="0.25">
      <c r="A15">
        <v>12</v>
      </c>
      <c r="B15" s="4" t="s">
        <v>58</v>
      </c>
      <c r="C15">
        <v>146847</v>
      </c>
    </row>
    <row r="16" spans="1:14" x14ac:dyDescent="0.25">
      <c r="A16">
        <v>13</v>
      </c>
      <c r="B16" s="4" t="s">
        <v>59</v>
      </c>
      <c r="C16">
        <v>807</v>
      </c>
    </row>
    <row r="17" spans="1:3" ht="60" x14ac:dyDescent="0.25">
      <c r="A17">
        <v>14</v>
      </c>
      <c r="B17" s="4" t="s">
        <v>75</v>
      </c>
      <c r="C17">
        <v>7773153</v>
      </c>
    </row>
    <row r="18" spans="1:3" x14ac:dyDescent="0.25">
      <c r="A18">
        <v>15</v>
      </c>
      <c r="B18" s="4" t="s">
        <v>76</v>
      </c>
      <c r="C18">
        <v>659</v>
      </c>
    </row>
    <row r="19" spans="1:3" x14ac:dyDescent="0.25">
      <c r="A19">
        <v>16</v>
      </c>
      <c r="B19" s="4" t="s">
        <v>77</v>
      </c>
      <c r="C19">
        <v>97</v>
      </c>
    </row>
    <row r="20" spans="1:3" x14ac:dyDescent="0.25">
      <c r="A20">
        <v>17</v>
      </c>
      <c r="B20" s="4" t="s">
        <v>78</v>
      </c>
      <c r="C20" s="6">
        <v>562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8"/>
  <sheetViews>
    <sheetView workbookViewId="0">
      <selection activeCell="G34" sqref="G34"/>
    </sheetView>
  </sheetViews>
  <sheetFormatPr defaultRowHeight="15" x14ac:dyDescent="0.25"/>
  <cols>
    <col min="2" max="2" width="70.42578125" customWidth="1"/>
    <col min="14" max="14" width="10.42578125" bestFit="1" customWidth="1"/>
  </cols>
  <sheetData>
    <row r="1" spans="1:14" x14ac:dyDescent="0.25">
      <c r="A1" s="2" t="s">
        <v>1</v>
      </c>
      <c r="B1" t="s">
        <v>8</v>
      </c>
      <c r="M1" s="2" t="s">
        <v>0</v>
      </c>
      <c r="N1" s="3">
        <v>45306</v>
      </c>
    </row>
    <row r="2" spans="1:14" x14ac:dyDescent="0.25">
      <c r="L2" s="1" t="s">
        <v>4</v>
      </c>
    </row>
    <row r="3" spans="1:14" x14ac:dyDescent="0.25">
      <c r="A3" s="2" t="s">
        <v>2</v>
      </c>
      <c r="B3" s="2" t="s">
        <v>3</v>
      </c>
      <c r="C3" s="2" t="s">
        <v>4</v>
      </c>
      <c r="G3" t="s">
        <v>42</v>
      </c>
      <c r="L3">
        <f>C17</f>
        <v>1</v>
      </c>
    </row>
    <row r="4" spans="1:14" x14ac:dyDescent="0.25">
      <c r="A4" t="s">
        <v>12</v>
      </c>
      <c r="B4" s="4" t="s">
        <v>13</v>
      </c>
      <c r="C4">
        <v>4991</v>
      </c>
      <c r="G4" t="s">
        <v>43</v>
      </c>
    </row>
    <row r="5" spans="1:14" x14ac:dyDescent="0.25">
      <c r="A5" t="s">
        <v>14</v>
      </c>
      <c r="B5" s="4" t="s">
        <v>15</v>
      </c>
      <c r="C5">
        <v>35359</v>
      </c>
    </row>
    <row r="6" spans="1:14" x14ac:dyDescent="0.25">
      <c r="A6" t="s">
        <v>16</v>
      </c>
      <c r="B6" s="4" t="s">
        <v>17</v>
      </c>
      <c r="C6">
        <v>35359</v>
      </c>
      <c r="G6" t="s">
        <v>44</v>
      </c>
      <c r="L6">
        <f>C18</f>
        <v>109</v>
      </c>
    </row>
    <row r="7" spans="1:14" x14ac:dyDescent="0.25">
      <c r="A7" t="s">
        <v>18</v>
      </c>
      <c r="B7" s="4" t="s">
        <v>19</v>
      </c>
      <c r="C7">
        <v>1310</v>
      </c>
      <c r="G7" t="s">
        <v>43</v>
      </c>
      <c r="L7" s="5"/>
      <c r="M7" t="s">
        <v>45</v>
      </c>
    </row>
    <row r="8" spans="1:14" x14ac:dyDescent="0.25">
      <c r="A8" t="s">
        <v>20</v>
      </c>
      <c r="B8" s="4" t="s">
        <v>21</v>
      </c>
      <c r="C8">
        <v>10</v>
      </c>
      <c r="L8" s="6">
        <f>SUM(L3:L6)</f>
        <v>110</v>
      </c>
    </row>
    <row r="9" spans="1:14" ht="30" x14ac:dyDescent="0.25">
      <c r="A9" t="s">
        <v>22</v>
      </c>
      <c r="B9" s="4" t="s">
        <v>23</v>
      </c>
      <c r="C9">
        <v>5696</v>
      </c>
    </row>
    <row r="10" spans="1:14" x14ac:dyDescent="0.25">
      <c r="A10" t="s">
        <v>24</v>
      </c>
      <c r="B10" s="4" t="s">
        <v>25</v>
      </c>
      <c r="C10">
        <v>5696</v>
      </c>
    </row>
    <row r="11" spans="1:14" x14ac:dyDescent="0.25">
      <c r="A11" t="s">
        <v>26</v>
      </c>
      <c r="B11" s="4" t="s">
        <v>27</v>
      </c>
      <c r="C11">
        <v>2027</v>
      </c>
    </row>
    <row r="12" spans="1:14" x14ac:dyDescent="0.25">
      <c r="A12" t="s">
        <v>28</v>
      </c>
      <c r="B12" s="4" t="s">
        <v>29</v>
      </c>
      <c r="C12">
        <v>1375</v>
      </c>
    </row>
    <row r="13" spans="1:14" ht="30" x14ac:dyDescent="0.25">
      <c r="A13" t="s">
        <v>30</v>
      </c>
      <c r="B13" s="4" t="s">
        <v>31</v>
      </c>
      <c r="C13">
        <v>10231</v>
      </c>
    </row>
    <row r="14" spans="1:14" x14ac:dyDescent="0.25">
      <c r="A14" t="s">
        <v>32</v>
      </c>
      <c r="B14" s="4" t="s">
        <v>33</v>
      </c>
      <c r="C14">
        <v>526</v>
      </c>
    </row>
    <row r="15" spans="1:14" x14ac:dyDescent="0.25">
      <c r="A15" t="s">
        <v>34</v>
      </c>
      <c r="B15" s="4" t="s">
        <v>35</v>
      </c>
      <c r="C15">
        <v>10371</v>
      </c>
    </row>
    <row r="16" spans="1:14" x14ac:dyDescent="0.25">
      <c r="A16" t="s">
        <v>36</v>
      </c>
      <c r="B16" s="4" t="s">
        <v>37</v>
      </c>
      <c r="C16" s="6">
        <v>110</v>
      </c>
    </row>
    <row r="17" spans="1:3" x14ac:dyDescent="0.25">
      <c r="A17" t="s">
        <v>38</v>
      </c>
      <c r="B17" s="4" t="s">
        <v>39</v>
      </c>
      <c r="C17">
        <v>1</v>
      </c>
    </row>
    <row r="18" spans="1:3" x14ac:dyDescent="0.25">
      <c r="A18" t="s">
        <v>40</v>
      </c>
      <c r="B18" s="4" t="s">
        <v>41</v>
      </c>
      <c r="C18">
        <v>109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8"/>
  <sheetViews>
    <sheetView tabSelected="1" workbookViewId="0">
      <selection activeCell="G29" sqref="G29"/>
    </sheetView>
  </sheetViews>
  <sheetFormatPr defaultRowHeight="15" x14ac:dyDescent="0.25"/>
  <cols>
    <col min="2" max="2" width="25" customWidth="1"/>
    <col min="14" max="14" width="10.42578125" bestFit="1" customWidth="1"/>
  </cols>
  <sheetData>
    <row r="1" spans="13:14" x14ac:dyDescent="0.25">
      <c r="M1" s="1" t="s">
        <v>0</v>
      </c>
      <c r="N1" s="3">
        <v>45306</v>
      </c>
    </row>
    <row r="3" spans="13:14" x14ac:dyDescent="0.25">
      <c r="N3" s="8" t="s">
        <v>74</v>
      </c>
    </row>
    <row r="17" spans="1:13" x14ac:dyDescent="0.25">
      <c r="L17" s="2"/>
      <c r="M17" s="3"/>
    </row>
    <row r="18" spans="1:13" x14ac:dyDescent="0.25">
      <c r="A18" s="1" t="s">
        <v>5</v>
      </c>
      <c r="C18" s="1" t="s">
        <v>4</v>
      </c>
    </row>
    <row r="20" spans="1:13" x14ac:dyDescent="0.25">
      <c r="A20" t="s">
        <v>6</v>
      </c>
      <c r="C20">
        <f>MEDLINE!C17</f>
        <v>356</v>
      </c>
    </row>
    <row r="21" spans="1:13" x14ac:dyDescent="0.25">
      <c r="A21" t="s">
        <v>7</v>
      </c>
      <c r="C21">
        <f>Embase!C20</f>
        <v>562</v>
      </c>
    </row>
    <row r="22" spans="1:13" x14ac:dyDescent="0.25">
      <c r="A22" t="s">
        <v>8</v>
      </c>
      <c r="C22" s="5">
        <f>Cochrane!C16</f>
        <v>110</v>
      </c>
      <c r="D22" t="s">
        <v>45</v>
      </c>
    </row>
    <row r="24" spans="1:13" x14ac:dyDescent="0.25">
      <c r="A24" t="s">
        <v>9</v>
      </c>
      <c r="C24" s="7">
        <f>SUM(C20:C23)</f>
        <v>1028</v>
      </c>
    </row>
    <row r="26" spans="1:13" x14ac:dyDescent="0.25">
      <c r="A26" t="s">
        <v>10</v>
      </c>
      <c r="C26" s="5">
        <v>311</v>
      </c>
      <c r="D26" t="s">
        <v>73</v>
      </c>
    </row>
    <row r="28" spans="1:13" x14ac:dyDescent="0.25">
      <c r="A28" t="s">
        <v>11</v>
      </c>
      <c r="C28" s="6">
        <f>C24-C26</f>
        <v>717</v>
      </c>
    </row>
  </sheetData>
  <hyperlinks>
    <hyperlink ref="N3" r:id="rId1" display="http://dedupendnote.nl/" xr:uid="{00000000-0004-0000-0400-00000000000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MEDLINE</vt:lpstr>
      <vt:lpstr>Embase</vt:lpstr>
      <vt:lpstr>Cochrane</vt:lpstr>
      <vt:lpstr>DeDup</vt:lpstr>
    </vt:vector>
  </TitlesOfParts>
  <Company>AMC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Denswil, N.P.</dc:creator>
  <cp:lastModifiedBy>Wesemael, A.J. van (Aranka)</cp:lastModifiedBy>
  <dcterms:created xsi:type="dcterms:W3CDTF">2024-01-15T07:55:30Z</dcterms:created>
  <dcterms:modified xsi:type="dcterms:W3CDTF">2024-06-14T08:41:04Z</dcterms:modified>
</cp:coreProperties>
</file>